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consultcz-my.sharepoint.com/personal/kosmakova_viaconsult_cz/Documents/Plocha/DARJA/Nemocnice Odry/01_navrh ZD/"/>
    </mc:Choice>
  </mc:AlternateContent>
  <xr:revisionPtr revIDLastSave="66" documentId="13_ncr:1_{7C863462-A098-4C4A-B0D0-EC22E1C69606}" xr6:coauthVersionLast="47" xr6:coauthVersionMax="47" xr10:uidLastSave="{E765AD7C-BC41-4EFA-B04C-78CAED487369}"/>
  <bookViews>
    <workbookView xWindow="-108" yWindow="-108" windowWidth="23256" windowHeight="12576" xr2:uid="{851768B2-29EB-4AEC-8542-665C98FE6BBC}"/>
  </bookViews>
  <sheets>
    <sheet name="Tabulka-cena za t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3" l="1"/>
  <c r="K57" i="3" s="1"/>
  <c r="H57" i="3"/>
  <c r="J57" i="3" s="1"/>
  <c r="L57" i="3" s="1"/>
  <c r="I56" i="3"/>
  <c r="K56" i="3" s="1"/>
  <c r="H56" i="3"/>
  <c r="J56" i="3" s="1"/>
  <c r="L56" i="3" s="1"/>
  <c r="I55" i="3"/>
  <c r="K55" i="3" s="1"/>
  <c r="H55" i="3"/>
  <c r="J55" i="3" s="1"/>
  <c r="L55" i="3" s="1"/>
  <c r="I54" i="3"/>
  <c r="K54" i="3" s="1"/>
  <c r="H54" i="3"/>
  <c r="J54" i="3" s="1"/>
  <c r="L54" i="3" s="1"/>
  <c r="I53" i="3"/>
  <c r="K53" i="3" s="1"/>
  <c r="H53" i="3"/>
  <c r="J53" i="3" s="1"/>
  <c r="L53" i="3" s="1"/>
  <c r="I52" i="3"/>
  <c r="K52" i="3" s="1"/>
  <c r="H52" i="3"/>
  <c r="J52" i="3" s="1"/>
  <c r="L52" i="3" s="1"/>
  <c r="I51" i="3"/>
  <c r="K51" i="3" s="1"/>
  <c r="H51" i="3"/>
  <c r="J51" i="3" s="1"/>
  <c r="L51" i="3" s="1"/>
  <c r="I50" i="3"/>
  <c r="K50" i="3" s="1"/>
  <c r="H50" i="3"/>
  <c r="J50" i="3" s="1"/>
  <c r="L50" i="3" s="1"/>
  <c r="I49" i="3"/>
  <c r="K49" i="3" s="1"/>
  <c r="H49" i="3"/>
  <c r="J49" i="3" s="1"/>
  <c r="L49" i="3" s="1"/>
  <c r="I48" i="3"/>
  <c r="K48" i="3" s="1"/>
  <c r="H48" i="3"/>
  <c r="J48" i="3" s="1"/>
  <c r="L48" i="3" s="1"/>
  <c r="I47" i="3"/>
  <c r="K47" i="3" s="1"/>
  <c r="H47" i="3"/>
  <c r="J47" i="3" s="1"/>
  <c r="L47" i="3" s="1"/>
  <c r="I46" i="3"/>
  <c r="K46" i="3" s="1"/>
  <c r="H46" i="3"/>
  <c r="J46" i="3" s="1"/>
  <c r="L46" i="3" s="1"/>
  <c r="I45" i="3"/>
  <c r="K45" i="3" s="1"/>
  <c r="H45" i="3"/>
  <c r="J45" i="3" s="1"/>
  <c r="L45" i="3" s="1"/>
  <c r="I44" i="3"/>
  <c r="K44" i="3" s="1"/>
  <c r="H44" i="3"/>
  <c r="J44" i="3" s="1"/>
  <c r="L44" i="3" s="1"/>
  <c r="I43" i="3"/>
  <c r="K43" i="3" s="1"/>
  <c r="H43" i="3"/>
  <c r="J43" i="3" s="1"/>
  <c r="L43" i="3" s="1"/>
  <c r="I42" i="3"/>
  <c r="K42" i="3" s="1"/>
  <c r="H42" i="3"/>
  <c r="J42" i="3" s="1"/>
  <c r="L42" i="3" s="1"/>
  <c r="I41" i="3"/>
  <c r="K41" i="3" s="1"/>
  <c r="H41" i="3"/>
  <c r="J41" i="3" s="1"/>
  <c r="L41" i="3" s="1"/>
  <c r="I40" i="3"/>
  <c r="K40" i="3" s="1"/>
  <c r="H40" i="3"/>
  <c r="J40" i="3" s="1"/>
  <c r="L40" i="3" s="1"/>
  <c r="I39" i="3"/>
  <c r="K39" i="3" s="1"/>
  <c r="H39" i="3"/>
  <c r="J39" i="3" s="1"/>
  <c r="L39" i="3" s="1"/>
  <c r="I38" i="3"/>
  <c r="K38" i="3" s="1"/>
  <c r="H38" i="3"/>
  <c r="J38" i="3" s="1"/>
  <c r="L38" i="3" s="1"/>
  <c r="I37" i="3"/>
  <c r="K37" i="3" s="1"/>
  <c r="H37" i="3"/>
  <c r="J37" i="3" s="1"/>
  <c r="L37" i="3" s="1"/>
  <c r="I36" i="3"/>
  <c r="K36" i="3" s="1"/>
  <c r="H36" i="3"/>
  <c r="J36" i="3" s="1"/>
  <c r="L36" i="3" s="1"/>
  <c r="I35" i="3"/>
  <c r="K35" i="3" s="1"/>
  <c r="H35" i="3"/>
  <c r="J35" i="3" s="1"/>
  <c r="L35" i="3" s="1"/>
  <c r="I34" i="3"/>
  <c r="K34" i="3" s="1"/>
  <c r="H34" i="3"/>
  <c r="J34" i="3" s="1"/>
  <c r="L34" i="3" s="1"/>
  <c r="I33" i="3"/>
  <c r="K33" i="3" s="1"/>
  <c r="H33" i="3"/>
  <c r="J33" i="3" s="1"/>
  <c r="L33" i="3" s="1"/>
  <c r="I32" i="3"/>
  <c r="K32" i="3" s="1"/>
  <c r="H32" i="3"/>
  <c r="J32" i="3" s="1"/>
  <c r="L32" i="3" s="1"/>
  <c r="I31" i="3"/>
  <c r="K31" i="3" s="1"/>
  <c r="H31" i="3"/>
  <c r="J31" i="3" s="1"/>
  <c r="L31" i="3" s="1"/>
  <c r="I30" i="3"/>
  <c r="K30" i="3" s="1"/>
  <c r="H30" i="3"/>
  <c r="J30" i="3" s="1"/>
  <c r="L30" i="3" s="1"/>
  <c r="I29" i="3"/>
  <c r="K29" i="3" s="1"/>
  <c r="H29" i="3"/>
  <c r="J29" i="3" s="1"/>
  <c r="L29" i="3" s="1"/>
  <c r="I28" i="3"/>
  <c r="K28" i="3" s="1"/>
  <c r="H28" i="3"/>
  <c r="J28" i="3" s="1"/>
  <c r="L28" i="3" s="1"/>
  <c r="I27" i="3"/>
  <c r="K27" i="3" s="1"/>
  <c r="H27" i="3"/>
  <c r="J27" i="3" s="1"/>
  <c r="L27" i="3" s="1"/>
  <c r="I26" i="3"/>
  <c r="K26" i="3" s="1"/>
  <c r="H26" i="3"/>
  <c r="J26" i="3" s="1"/>
  <c r="L26" i="3" s="1"/>
  <c r="I25" i="3"/>
  <c r="K25" i="3" s="1"/>
  <c r="H25" i="3"/>
  <c r="J25" i="3" s="1"/>
  <c r="L25" i="3" s="1"/>
  <c r="I24" i="3"/>
  <c r="K24" i="3" s="1"/>
  <c r="H24" i="3"/>
  <c r="J24" i="3" s="1"/>
  <c r="L24" i="3" s="1"/>
  <c r="I23" i="3"/>
  <c r="K23" i="3" s="1"/>
  <c r="H23" i="3"/>
  <c r="J23" i="3" s="1"/>
  <c r="L23" i="3" s="1"/>
  <c r="I22" i="3"/>
  <c r="K22" i="3" s="1"/>
  <c r="H22" i="3"/>
  <c r="J22" i="3" s="1"/>
  <c r="L22" i="3" s="1"/>
  <c r="I21" i="3"/>
  <c r="K21" i="3" s="1"/>
  <c r="H21" i="3"/>
  <c r="J21" i="3" s="1"/>
  <c r="L21" i="3" s="1"/>
  <c r="I20" i="3"/>
  <c r="K20" i="3" s="1"/>
  <c r="H20" i="3"/>
  <c r="J20" i="3" s="1"/>
  <c r="L20" i="3" s="1"/>
  <c r="I19" i="3"/>
  <c r="K19" i="3" s="1"/>
  <c r="H19" i="3"/>
  <c r="J19" i="3" s="1"/>
  <c r="L19" i="3" s="1"/>
  <c r="I18" i="3"/>
  <c r="K18" i="3" s="1"/>
  <c r="H18" i="3"/>
  <c r="J18" i="3" s="1"/>
  <c r="L18" i="3" s="1"/>
  <c r="I17" i="3"/>
  <c r="K17" i="3" s="1"/>
  <c r="H17" i="3"/>
  <c r="J17" i="3" s="1"/>
  <c r="L17" i="3" s="1"/>
  <c r="I16" i="3"/>
  <c r="K16" i="3" s="1"/>
  <c r="H16" i="3"/>
  <c r="J16" i="3" s="1"/>
  <c r="L16" i="3" s="1"/>
  <c r="I15" i="3"/>
  <c r="K15" i="3" s="1"/>
  <c r="H15" i="3"/>
  <c r="J15" i="3" s="1"/>
  <c r="L15" i="3" s="1"/>
  <c r="I14" i="3"/>
  <c r="K14" i="3" s="1"/>
  <c r="H14" i="3"/>
  <c r="J14" i="3" s="1"/>
  <c r="L14" i="3" s="1"/>
  <c r="I13" i="3"/>
  <c r="K13" i="3" s="1"/>
  <c r="H13" i="3"/>
  <c r="J13" i="3" s="1"/>
  <c r="L13" i="3" s="1"/>
  <c r="I12" i="3"/>
  <c r="K12" i="3" s="1"/>
  <c r="H12" i="3"/>
  <c r="J12" i="3" s="1"/>
  <c r="L12" i="3" s="1"/>
  <c r="I11" i="3"/>
  <c r="K11" i="3" s="1"/>
  <c r="H11" i="3"/>
  <c r="J11" i="3" s="1"/>
  <c r="L11" i="3" s="1"/>
  <c r="I10" i="3"/>
  <c r="K10" i="3" s="1"/>
  <c r="H10" i="3"/>
  <c r="J10" i="3" s="1"/>
  <c r="L10" i="3" s="1"/>
  <c r="I9" i="3"/>
  <c r="H9" i="3"/>
  <c r="J9" i="3" s="1"/>
  <c r="I97" i="3" l="1"/>
  <c r="L9" i="3"/>
  <c r="L97" i="3" s="1"/>
  <c r="J97" i="3"/>
  <c r="K9" i="3"/>
  <c r="K97" i="3" s="1"/>
</calcChain>
</file>

<file path=xl/sharedStrings.xml><?xml version="1.0" encoding="utf-8"?>
<sst xmlns="http://schemas.openxmlformats.org/spreadsheetml/2006/main" count="168" uniqueCount="76">
  <si>
    <t>Poř.č.</t>
  </si>
  <si>
    <t>Vyšetření /metoda</t>
  </si>
  <si>
    <t>Analyzátor</t>
  </si>
  <si>
    <t>Počet vzorků za rok</t>
  </si>
  <si>
    <t>Počet kontrol za rok</t>
  </si>
  <si>
    <t>Cena za 1 vyšetření Kč bez DPH **</t>
  </si>
  <si>
    <t>Cena za 1 vyšetření Kč s DPH</t>
  </si>
  <si>
    <t>Cena vyšetření za 1 rok Kč bez DPH</t>
  </si>
  <si>
    <t>Cena vyšetření za 1 rok Kč s DPH</t>
  </si>
  <si>
    <t>Cena vyšetření za 8 let Kč bez DPH</t>
  </si>
  <si>
    <t>Cena vyšetření za 8 let Kč s DPH</t>
  </si>
  <si>
    <t>Poznámka</t>
  </si>
  <si>
    <t>A L T</t>
  </si>
  <si>
    <t>S</t>
  </si>
  <si>
    <t>biochemický</t>
  </si>
  <si>
    <t>A S T</t>
  </si>
  <si>
    <t>ALBUMIN (SÉRUM)</t>
  </si>
  <si>
    <t>AMYLASA (SÉRUM, MOČ)</t>
  </si>
  <si>
    <t>BILIRUBIN CELKOVÝ</t>
  </si>
  <si>
    <t>BILIRUBIN KONJUGOVANÝ</t>
  </si>
  <si>
    <t>BÍLKOVINY CELKOVÉ</t>
  </si>
  <si>
    <t>DIGOXIN (EV. JINÁ KARDIOTONIKA) JEDNOTLIVĚ</t>
  </si>
  <si>
    <t>DRASLÍK</t>
  </si>
  <si>
    <t>FOSFATÁZA ALKALICKÁ (ALP)</t>
  </si>
  <si>
    <t>FOSFOR ANORGANICKÝ</t>
  </si>
  <si>
    <t>GAMAGLUTAMYLTRANSFERÁZA (GMT)</t>
  </si>
  <si>
    <t>GLUKÓZA KVANTITATIVNÍ STANOVENÍ</t>
  </si>
  <si>
    <t>S, U</t>
  </si>
  <si>
    <t>HOŘČÍK</t>
  </si>
  <si>
    <t>CHLORIDY</t>
  </si>
  <si>
    <t>CHOLESTEROL CELKOVÝ</t>
  </si>
  <si>
    <t>CHOLESTEROL HDL</t>
  </si>
  <si>
    <t>KREATININ ENZYMATICKY</t>
  </si>
  <si>
    <t>KREATINKINÁZA (CK)</t>
  </si>
  <si>
    <t>KYSELINA MLÉČNÁ (LAKTÁT)</t>
  </si>
  <si>
    <t>P</t>
  </si>
  <si>
    <t>KYSELINA MOČOVÁ</t>
  </si>
  <si>
    <t>LAKTÁTDEHYDROGENÁZA</t>
  </si>
  <si>
    <t>LDL CHOLESTEROL</t>
  </si>
  <si>
    <t>LIPÁZA</t>
  </si>
  <si>
    <t>MIKROALBUMINURIE</t>
  </si>
  <si>
    <t>U</t>
  </si>
  <si>
    <t>SODÍK</t>
  </si>
  <si>
    <t>STANOVENÍ C - REAKTIVNÍHO PROTEINU</t>
  </si>
  <si>
    <t>STANOVENÍ HLADIN ANTISTREPTOLYZINU O (ASLO) NEFELOMETRICKY, TURBIDIMETRICKY</t>
  </si>
  <si>
    <t>STANOVENÍ HLADIN REVMATOIDNÍHO FAKTORU (RF) NEFELOMETRICKY, TURBIDIMETRICKY</t>
  </si>
  <si>
    <t>TEOFYLIN JEDNOTLIVĚ</t>
  </si>
  <si>
    <t>TRANSFERIN</t>
  </si>
  <si>
    <t>TRIACYLGLYCEROLY</t>
  </si>
  <si>
    <t>UREA</t>
  </si>
  <si>
    <t xml:space="preserve">VÁPNÍK CELKOVÝ </t>
  </si>
  <si>
    <t>ŽELEZO CELKOVÉ</t>
  </si>
  <si>
    <t>PROSTATICKÝ SPECIFICKÝ ANTIGEN (PSA) - VOLNÝ</t>
  </si>
  <si>
    <t>imunochemický</t>
  </si>
  <si>
    <t>FOLÁTY</t>
  </si>
  <si>
    <t>C-PEPTID</t>
  </si>
  <si>
    <t>FERRITIN</t>
  </si>
  <si>
    <t>CHORIOGONADOTROPIN (HCG)</t>
  </si>
  <si>
    <t>TYROXIN VOLNÝ (FT4)</t>
  </si>
  <si>
    <t>TYREOTROPIN (TSH)</t>
  </si>
  <si>
    <t>VITAMIN B12</t>
  </si>
  <si>
    <t>AUTOPROTILÁTKY PROTI MIKROSOMÁLNÍMU ANTIGENU</t>
  </si>
  <si>
    <t>PROSTATICKÝ SPECIFICKÝ ANTIGEN (PSA)</t>
  </si>
  <si>
    <t>TYREOGLOBULIN AUTOPROTILÁTKY</t>
  </si>
  <si>
    <t>PROKALCITONIN</t>
  </si>
  <si>
    <t>BNP / NTproBNP</t>
  </si>
  <si>
    <t>CELKEM</t>
  </si>
  <si>
    <t>Městská nemocnice v Odrách, p.o., Nadační 375/1, 742 35 Odry,  IČO: 66183596</t>
  </si>
  <si>
    <t>vyplňte žlutá pole</t>
  </si>
  <si>
    <t>Zpracoval (jméno a příjmení):</t>
  </si>
  <si>
    <t>Datum:</t>
  </si>
  <si>
    <t>Podpis:</t>
  </si>
  <si>
    <t>Dodávka reagencií, spotřebního materiálu, kalibračních a kontrolních materiálů pro biochemická  a imunochemická vyšetření včetně bezplatné výpůjčky  biochemického a imunochemického analyzátoru</t>
  </si>
  <si>
    <t>*      hypersenzitivní test podle doporučení ČSKB</t>
  </si>
  <si>
    <t>**   cena za vyšetření musí obsahovat veškeré náklady na kalibrace a kalibrační materiál dle doporučení výrobce, kontrolní stanovení v uvedeném množství,  kontrolní materiál minimálně na dvou hladinách a veškerý spotřební a promývací materiál včetně materiálu na údržbu přístroje</t>
  </si>
  <si>
    <t>TROPONIN HS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</si>
</sst>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/>
    <xf numFmtId="3" fontId="1" fillId="0" borderId="2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/>
    <xf numFmtId="2" fontId="1" fillId="0" borderId="0" xfId="0" applyNumberFormat="1" applyFont="1" applyFill="1" applyBorder="1" applyAlignment="1">
      <alignment horizontal="left" vertical="center"/>
    </xf>
    <xf numFmtId="2" fontId="1" fillId="5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1" xfId="0" applyFont="1" applyFill="1" applyBorder="1"/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/>
    <xf numFmtId="3" fontId="1" fillId="2" borderId="15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8931-263F-478A-9FBB-FA93C35B8BD9}">
  <sheetPr>
    <pageSetUpPr fitToPage="1"/>
  </sheetPr>
  <dimension ref="A1:M102"/>
  <sheetViews>
    <sheetView tabSelected="1" view="pageBreakPreview" topLeftCell="A31" zoomScale="60" zoomScaleNormal="100" workbookViewId="0">
      <selection activeCell="G66" sqref="G66"/>
    </sheetView>
  </sheetViews>
  <sheetFormatPr defaultColWidth="9.109375" defaultRowHeight="14.4" x14ac:dyDescent="0.3"/>
  <cols>
    <col min="1" max="1" width="9.109375" style="1"/>
    <col min="2" max="2" width="46" style="1" customWidth="1"/>
    <col min="3" max="3" width="14.5546875" style="1" customWidth="1"/>
    <col min="4" max="4" width="16.44140625" style="1" customWidth="1"/>
    <col min="5" max="5" width="13.5546875" style="1" customWidth="1"/>
    <col min="6" max="6" width="14.44140625" style="1" customWidth="1"/>
    <col min="7" max="7" width="15.109375" style="11" customWidth="1"/>
    <col min="8" max="8" width="16.5546875" style="11" customWidth="1"/>
    <col min="9" max="9" width="16.44140625" style="12" customWidth="1"/>
    <col min="10" max="10" width="17" style="12" customWidth="1"/>
    <col min="11" max="11" width="16.5546875" style="12" customWidth="1"/>
    <col min="12" max="12" width="16.44140625" style="12" customWidth="1"/>
    <col min="13" max="13" width="39.6640625" style="1" customWidth="1"/>
    <col min="14" max="16384" width="9.109375" style="1"/>
  </cols>
  <sheetData>
    <row r="1" spans="1:13" ht="9.9" customHeight="1" x14ac:dyDescent="0.3"/>
    <row r="2" spans="1:13" ht="18" x14ac:dyDescent="0.35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9.9" customHeight="1" x14ac:dyDescent="0.3"/>
    <row r="4" spans="1:13" ht="15.75" customHeight="1" x14ac:dyDescent="0.3">
      <c r="A4" s="55" t="s">
        <v>72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9.9" customHeight="1" x14ac:dyDescent="0.3"/>
    <row r="6" spans="1:13" s="18" customFormat="1" ht="15.75" customHeight="1" x14ac:dyDescent="0.3">
      <c r="A6" s="59" t="s">
        <v>68</v>
      </c>
      <c r="B6" s="59"/>
      <c r="G6" s="22"/>
      <c r="H6" s="22"/>
      <c r="I6" s="22"/>
      <c r="J6" s="22"/>
      <c r="K6" s="22"/>
      <c r="L6" s="22"/>
    </row>
    <row r="7" spans="1:13" ht="9.9" customHeight="1" thickBot="1" x14ac:dyDescent="0.35"/>
    <row r="8" spans="1:13" s="2" customFormat="1" ht="42" thickBot="1" x14ac:dyDescent="0.35">
      <c r="A8" s="37" t="s">
        <v>0</v>
      </c>
      <c r="B8" s="38" t="s">
        <v>1</v>
      </c>
      <c r="C8" s="38"/>
      <c r="D8" s="38" t="s">
        <v>2</v>
      </c>
      <c r="E8" s="38" t="s">
        <v>3</v>
      </c>
      <c r="F8" s="38" t="s">
        <v>4</v>
      </c>
      <c r="G8" s="39" t="s">
        <v>5</v>
      </c>
      <c r="H8" s="39" t="s">
        <v>6</v>
      </c>
      <c r="I8" s="39" t="s">
        <v>7</v>
      </c>
      <c r="J8" s="39" t="s">
        <v>8</v>
      </c>
      <c r="K8" s="39" t="s">
        <v>9</v>
      </c>
      <c r="L8" s="39" t="s">
        <v>10</v>
      </c>
      <c r="M8" s="40" t="s">
        <v>11</v>
      </c>
    </row>
    <row r="9" spans="1:13" x14ac:dyDescent="0.3">
      <c r="A9" s="24">
        <v>1</v>
      </c>
      <c r="B9" s="32" t="s">
        <v>12</v>
      </c>
      <c r="C9" s="32" t="s">
        <v>13</v>
      </c>
      <c r="D9" s="32" t="s">
        <v>14</v>
      </c>
      <c r="E9" s="48">
        <v>8940</v>
      </c>
      <c r="F9" s="49">
        <v>440</v>
      </c>
      <c r="G9" s="50"/>
      <c r="H9" s="33">
        <f>G9*1.21</f>
        <v>0</v>
      </c>
      <c r="I9" s="33">
        <f>G9*E9</f>
        <v>0</v>
      </c>
      <c r="J9" s="33">
        <f>H9*E9</f>
        <v>0</v>
      </c>
      <c r="K9" s="33">
        <f>I9*8</f>
        <v>0</v>
      </c>
      <c r="L9" s="33">
        <f>J9*8</f>
        <v>0</v>
      </c>
      <c r="M9" s="34"/>
    </row>
    <row r="10" spans="1:13" x14ac:dyDescent="0.3">
      <c r="A10" s="25">
        <v>2</v>
      </c>
      <c r="B10" s="20" t="s">
        <v>15</v>
      </c>
      <c r="C10" s="20" t="s">
        <v>13</v>
      </c>
      <c r="D10" s="20" t="s">
        <v>14</v>
      </c>
      <c r="E10" s="41">
        <v>9687</v>
      </c>
      <c r="F10" s="5">
        <v>440</v>
      </c>
      <c r="G10" s="23"/>
      <c r="H10" s="6">
        <f t="shared" ref="H10:H57" si="0">G10*1.21</f>
        <v>0</v>
      </c>
      <c r="I10" s="6">
        <f t="shared" ref="I10:I57" si="1">G10*E10</f>
        <v>0</v>
      </c>
      <c r="J10" s="6">
        <f t="shared" ref="J10:J57" si="2">H10*E10</f>
        <v>0</v>
      </c>
      <c r="K10" s="6">
        <f t="shared" ref="K10:L57" si="3">I10*8</f>
        <v>0</v>
      </c>
      <c r="L10" s="6">
        <f t="shared" si="3"/>
        <v>0</v>
      </c>
      <c r="M10" s="35"/>
    </row>
    <row r="11" spans="1:13" x14ac:dyDescent="0.3">
      <c r="A11" s="25">
        <v>3</v>
      </c>
      <c r="B11" s="20" t="s">
        <v>16</v>
      </c>
      <c r="C11" s="20" t="s">
        <v>13</v>
      </c>
      <c r="D11" s="20" t="s">
        <v>14</v>
      </c>
      <c r="E11" s="41">
        <v>385</v>
      </c>
      <c r="F11" s="5">
        <v>440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  <c r="L11" s="6">
        <f t="shared" si="3"/>
        <v>0</v>
      </c>
      <c r="M11" s="35"/>
    </row>
    <row r="12" spans="1:13" x14ac:dyDescent="0.3">
      <c r="A12" s="25">
        <v>4</v>
      </c>
      <c r="B12" s="20" t="s">
        <v>17</v>
      </c>
      <c r="C12" s="20" t="s">
        <v>13</v>
      </c>
      <c r="D12" s="20" t="s">
        <v>14</v>
      </c>
      <c r="E12" s="41">
        <v>1024</v>
      </c>
      <c r="F12" s="5">
        <v>440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  <c r="L12" s="6">
        <f t="shared" si="3"/>
        <v>0</v>
      </c>
      <c r="M12" s="35"/>
    </row>
    <row r="13" spans="1:13" x14ac:dyDescent="0.3">
      <c r="A13" s="25">
        <v>5</v>
      </c>
      <c r="B13" s="20" t="s">
        <v>18</v>
      </c>
      <c r="C13" s="20" t="s">
        <v>13</v>
      </c>
      <c r="D13" s="20" t="s">
        <v>14</v>
      </c>
      <c r="E13" s="41">
        <v>8329</v>
      </c>
      <c r="F13" s="5">
        <v>440</v>
      </c>
      <c r="G13" s="23"/>
      <c r="H13" s="6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  <c r="L13" s="6">
        <f t="shared" si="3"/>
        <v>0</v>
      </c>
      <c r="M13" s="35"/>
    </row>
    <row r="14" spans="1:13" x14ac:dyDescent="0.3">
      <c r="A14" s="25">
        <v>6</v>
      </c>
      <c r="B14" s="20" t="s">
        <v>19</v>
      </c>
      <c r="C14" s="20" t="s">
        <v>13</v>
      </c>
      <c r="D14" s="20" t="s">
        <v>14</v>
      </c>
      <c r="E14" s="41">
        <v>34</v>
      </c>
      <c r="F14" s="5">
        <v>440</v>
      </c>
      <c r="G14" s="23"/>
      <c r="H14" s="6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  <c r="L14" s="6">
        <f t="shared" si="3"/>
        <v>0</v>
      </c>
      <c r="M14" s="35"/>
    </row>
    <row r="15" spans="1:13" x14ac:dyDescent="0.3">
      <c r="A15" s="25">
        <v>7</v>
      </c>
      <c r="B15" s="20" t="s">
        <v>20</v>
      </c>
      <c r="C15" s="20" t="s">
        <v>13</v>
      </c>
      <c r="D15" s="20" t="s">
        <v>14</v>
      </c>
      <c r="E15" s="41">
        <v>329</v>
      </c>
      <c r="F15" s="5">
        <v>440</v>
      </c>
      <c r="G15" s="23"/>
      <c r="H15" s="6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  <c r="L15" s="6">
        <f t="shared" si="3"/>
        <v>0</v>
      </c>
      <c r="M15" s="35"/>
    </row>
    <row r="16" spans="1:13" x14ac:dyDescent="0.3">
      <c r="A16" s="25">
        <v>8</v>
      </c>
      <c r="B16" s="20" t="s">
        <v>21</v>
      </c>
      <c r="C16" s="20" t="s">
        <v>13</v>
      </c>
      <c r="D16" s="20" t="s">
        <v>14</v>
      </c>
      <c r="E16" s="41">
        <v>89</v>
      </c>
      <c r="F16" s="5">
        <v>250</v>
      </c>
      <c r="G16" s="23"/>
      <c r="H16" s="6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  <c r="L16" s="6">
        <f t="shared" si="3"/>
        <v>0</v>
      </c>
      <c r="M16" s="35"/>
    </row>
    <row r="17" spans="1:13" x14ac:dyDescent="0.3">
      <c r="A17" s="25">
        <v>9</v>
      </c>
      <c r="B17" s="20" t="s">
        <v>22</v>
      </c>
      <c r="C17" s="20" t="s">
        <v>13</v>
      </c>
      <c r="D17" s="20" t="s">
        <v>14</v>
      </c>
      <c r="E17" s="41">
        <v>11187</v>
      </c>
      <c r="F17" s="5">
        <v>440</v>
      </c>
      <c r="G17" s="23"/>
      <c r="H17" s="6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  <c r="L17" s="6">
        <f t="shared" si="3"/>
        <v>0</v>
      </c>
      <c r="M17" s="35"/>
    </row>
    <row r="18" spans="1:13" x14ac:dyDescent="0.3">
      <c r="A18" s="25">
        <v>10</v>
      </c>
      <c r="B18" s="20" t="s">
        <v>23</v>
      </c>
      <c r="C18" s="20" t="s">
        <v>13</v>
      </c>
      <c r="D18" s="20" t="s">
        <v>14</v>
      </c>
      <c r="E18" s="41">
        <v>7604</v>
      </c>
      <c r="F18" s="5">
        <v>440</v>
      </c>
      <c r="G18" s="23"/>
      <c r="H18" s="6">
        <f t="shared" si="0"/>
        <v>0</v>
      </c>
      <c r="I18" s="6">
        <f t="shared" si="1"/>
        <v>0</v>
      </c>
      <c r="J18" s="6">
        <f t="shared" si="2"/>
        <v>0</v>
      </c>
      <c r="K18" s="6">
        <f t="shared" si="3"/>
        <v>0</v>
      </c>
      <c r="L18" s="6">
        <f t="shared" si="3"/>
        <v>0</v>
      </c>
      <c r="M18" s="35"/>
    </row>
    <row r="19" spans="1:13" x14ac:dyDescent="0.3">
      <c r="A19" s="25">
        <v>11</v>
      </c>
      <c r="B19" s="20" t="s">
        <v>24</v>
      </c>
      <c r="C19" s="20" t="s">
        <v>13</v>
      </c>
      <c r="D19" s="20" t="s">
        <v>14</v>
      </c>
      <c r="E19" s="41">
        <v>420</v>
      </c>
      <c r="F19" s="5">
        <v>440</v>
      </c>
      <c r="G19" s="23"/>
      <c r="H19" s="6">
        <f t="shared" si="0"/>
        <v>0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3"/>
        <v>0</v>
      </c>
      <c r="M19" s="35"/>
    </row>
    <row r="20" spans="1:13" x14ac:dyDescent="0.3">
      <c r="A20" s="25">
        <v>12</v>
      </c>
      <c r="B20" s="20" t="s">
        <v>25</v>
      </c>
      <c r="C20" s="20" t="s">
        <v>13</v>
      </c>
      <c r="D20" s="20" t="s">
        <v>14</v>
      </c>
      <c r="E20" s="41">
        <v>4511</v>
      </c>
      <c r="F20" s="5">
        <v>440</v>
      </c>
      <c r="G20" s="23"/>
      <c r="H20" s="6">
        <f t="shared" si="0"/>
        <v>0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3"/>
        <v>0</v>
      </c>
      <c r="M20" s="35"/>
    </row>
    <row r="21" spans="1:13" x14ac:dyDescent="0.3">
      <c r="A21" s="25">
        <v>13</v>
      </c>
      <c r="B21" s="20" t="s">
        <v>26</v>
      </c>
      <c r="C21" s="20" t="s">
        <v>27</v>
      </c>
      <c r="D21" s="20" t="s">
        <v>14</v>
      </c>
      <c r="E21" s="41">
        <v>20133</v>
      </c>
      <c r="F21" s="5">
        <v>690</v>
      </c>
      <c r="G21" s="23"/>
      <c r="H21" s="6">
        <f t="shared" si="0"/>
        <v>0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3"/>
        <v>0</v>
      </c>
      <c r="M21" s="35"/>
    </row>
    <row r="22" spans="1:13" x14ac:dyDescent="0.3">
      <c r="A22" s="25">
        <v>14</v>
      </c>
      <c r="B22" s="20" t="s">
        <v>28</v>
      </c>
      <c r="C22" s="20" t="s">
        <v>13</v>
      </c>
      <c r="D22" s="20" t="s">
        <v>14</v>
      </c>
      <c r="E22" s="41">
        <v>1087</v>
      </c>
      <c r="F22" s="5">
        <v>440</v>
      </c>
      <c r="G22" s="23"/>
      <c r="H22" s="6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3"/>
        <v>0</v>
      </c>
      <c r="M22" s="35"/>
    </row>
    <row r="23" spans="1:13" x14ac:dyDescent="0.3">
      <c r="A23" s="25">
        <v>15</v>
      </c>
      <c r="B23" s="20" t="s">
        <v>29</v>
      </c>
      <c r="C23" s="20" t="s">
        <v>13</v>
      </c>
      <c r="D23" s="20" t="s">
        <v>14</v>
      </c>
      <c r="E23" s="41">
        <v>10641</v>
      </c>
      <c r="F23" s="5">
        <v>440</v>
      </c>
      <c r="G23" s="23"/>
      <c r="H23" s="6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  <c r="L23" s="6">
        <f t="shared" si="3"/>
        <v>0</v>
      </c>
      <c r="M23" s="35"/>
    </row>
    <row r="24" spans="1:13" x14ac:dyDescent="0.3">
      <c r="A24" s="25">
        <v>16</v>
      </c>
      <c r="B24" s="20" t="s">
        <v>30</v>
      </c>
      <c r="C24" s="20" t="s">
        <v>13</v>
      </c>
      <c r="D24" s="20" t="s">
        <v>14</v>
      </c>
      <c r="E24" s="41">
        <v>8768</v>
      </c>
      <c r="F24" s="5">
        <v>440</v>
      </c>
      <c r="G24" s="23"/>
      <c r="H24" s="6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  <c r="L24" s="6">
        <f t="shared" si="3"/>
        <v>0</v>
      </c>
      <c r="M24" s="35"/>
    </row>
    <row r="25" spans="1:13" x14ac:dyDescent="0.3">
      <c r="A25" s="25">
        <v>17</v>
      </c>
      <c r="B25" s="20" t="s">
        <v>31</v>
      </c>
      <c r="C25" s="20" t="s">
        <v>13</v>
      </c>
      <c r="D25" s="20" t="s">
        <v>14</v>
      </c>
      <c r="E25" s="41">
        <v>4276</v>
      </c>
      <c r="F25" s="5">
        <v>440</v>
      </c>
      <c r="G25" s="23"/>
      <c r="H25" s="6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  <c r="L25" s="6">
        <f t="shared" si="3"/>
        <v>0</v>
      </c>
      <c r="M25" s="35"/>
    </row>
    <row r="26" spans="1:13" x14ac:dyDescent="0.3">
      <c r="A26" s="25">
        <v>18</v>
      </c>
      <c r="B26" s="20" t="s">
        <v>32</v>
      </c>
      <c r="C26" s="20" t="s">
        <v>27</v>
      </c>
      <c r="D26" s="20" t="s">
        <v>14</v>
      </c>
      <c r="E26" s="41">
        <v>12578</v>
      </c>
      <c r="F26" s="5">
        <v>690</v>
      </c>
      <c r="G26" s="23"/>
      <c r="H26" s="6">
        <f t="shared" si="0"/>
        <v>0</v>
      </c>
      <c r="I26" s="6">
        <f t="shared" si="1"/>
        <v>0</v>
      </c>
      <c r="J26" s="6">
        <f t="shared" si="2"/>
        <v>0</v>
      </c>
      <c r="K26" s="6">
        <f t="shared" si="3"/>
        <v>0</v>
      </c>
      <c r="L26" s="6">
        <f t="shared" si="3"/>
        <v>0</v>
      </c>
      <c r="M26" s="35"/>
    </row>
    <row r="27" spans="1:13" x14ac:dyDescent="0.3">
      <c r="A27" s="25">
        <v>19</v>
      </c>
      <c r="B27" s="20" t="s">
        <v>33</v>
      </c>
      <c r="C27" s="20" t="s">
        <v>13</v>
      </c>
      <c r="D27" s="20" t="s">
        <v>14</v>
      </c>
      <c r="E27" s="41">
        <v>99</v>
      </c>
      <c r="F27" s="5">
        <v>440</v>
      </c>
      <c r="G27" s="23"/>
      <c r="H27" s="6">
        <f t="shared" si="0"/>
        <v>0</v>
      </c>
      <c r="I27" s="6">
        <f t="shared" si="1"/>
        <v>0</v>
      </c>
      <c r="J27" s="6">
        <f t="shared" si="2"/>
        <v>0</v>
      </c>
      <c r="K27" s="6">
        <f t="shared" si="3"/>
        <v>0</v>
      </c>
      <c r="L27" s="6">
        <f t="shared" si="3"/>
        <v>0</v>
      </c>
      <c r="M27" s="35"/>
    </row>
    <row r="28" spans="1:13" x14ac:dyDescent="0.3">
      <c r="A28" s="25">
        <v>20</v>
      </c>
      <c r="B28" s="20" t="s">
        <v>34</v>
      </c>
      <c r="C28" s="20" t="s">
        <v>35</v>
      </c>
      <c r="D28" s="20" t="s">
        <v>14</v>
      </c>
      <c r="E28" s="41">
        <v>34</v>
      </c>
      <c r="F28" s="5">
        <v>60</v>
      </c>
      <c r="G28" s="23"/>
      <c r="H28" s="6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  <c r="L28" s="6">
        <f t="shared" si="3"/>
        <v>0</v>
      </c>
      <c r="M28" s="35"/>
    </row>
    <row r="29" spans="1:13" x14ac:dyDescent="0.3">
      <c r="A29" s="25">
        <v>21</v>
      </c>
      <c r="B29" s="20" t="s">
        <v>36</v>
      </c>
      <c r="C29" s="20" t="s">
        <v>13</v>
      </c>
      <c r="D29" s="20" t="s">
        <v>14</v>
      </c>
      <c r="E29" s="41">
        <v>3022</v>
      </c>
      <c r="F29" s="5">
        <v>440</v>
      </c>
      <c r="G29" s="23"/>
      <c r="H29" s="6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  <c r="L29" s="6">
        <f t="shared" si="3"/>
        <v>0</v>
      </c>
      <c r="M29" s="35"/>
    </row>
    <row r="30" spans="1:13" x14ac:dyDescent="0.3">
      <c r="A30" s="25">
        <v>22</v>
      </c>
      <c r="B30" s="20" t="s">
        <v>37</v>
      </c>
      <c r="C30" s="20" t="s">
        <v>13</v>
      </c>
      <c r="D30" s="20" t="s">
        <v>14</v>
      </c>
      <c r="E30" s="41">
        <v>106</v>
      </c>
      <c r="F30" s="5">
        <v>440</v>
      </c>
      <c r="G30" s="23"/>
      <c r="H30" s="6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  <c r="L30" s="6">
        <f t="shared" si="3"/>
        <v>0</v>
      </c>
      <c r="M30" s="35"/>
    </row>
    <row r="31" spans="1:13" x14ac:dyDescent="0.3">
      <c r="A31" s="25">
        <v>23</v>
      </c>
      <c r="B31" s="20" t="s">
        <v>38</v>
      </c>
      <c r="C31" s="20" t="s">
        <v>13</v>
      </c>
      <c r="D31" s="20" t="s">
        <v>14</v>
      </c>
      <c r="E31" s="41">
        <v>4276</v>
      </c>
      <c r="F31" s="5">
        <v>440</v>
      </c>
      <c r="G31" s="23"/>
      <c r="H31" s="6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  <c r="L31" s="6">
        <f t="shared" si="3"/>
        <v>0</v>
      </c>
      <c r="M31" s="35"/>
    </row>
    <row r="32" spans="1:13" x14ac:dyDescent="0.3">
      <c r="A32" s="25">
        <v>24</v>
      </c>
      <c r="B32" s="20" t="s">
        <v>39</v>
      </c>
      <c r="C32" s="20" t="s">
        <v>13</v>
      </c>
      <c r="D32" s="20" t="s">
        <v>14</v>
      </c>
      <c r="E32" s="41">
        <v>413</v>
      </c>
      <c r="F32" s="5">
        <v>440</v>
      </c>
      <c r="G32" s="23"/>
      <c r="H32" s="6">
        <f t="shared" si="0"/>
        <v>0</v>
      </c>
      <c r="I32" s="6">
        <f t="shared" si="1"/>
        <v>0</v>
      </c>
      <c r="J32" s="6">
        <f t="shared" si="2"/>
        <v>0</v>
      </c>
      <c r="K32" s="6">
        <f t="shared" si="3"/>
        <v>0</v>
      </c>
      <c r="L32" s="6">
        <f t="shared" si="3"/>
        <v>0</v>
      </c>
      <c r="M32" s="35"/>
    </row>
    <row r="33" spans="1:13" x14ac:dyDescent="0.3">
      <c r="A33" s="25">
        <v>25</v>
      </c>
      <c r="B33" s="20" t="s">
        <v>40</v>
      </c>
      <c r="C33" s="20" t="s">
        <v>41</v>
      </c>
      <c r="D33" s="20" t="s">
        <v>14</v>
      </c>
      <c r="E33" s="41">
        <v>91</v>
      </c>
      <c r="F33" s="5">
        <v>250</v>
      </c>
      <c r="G33" s="23"/>
      <c r="H33" s="6">
        <f t="shared" si="0"/>
        <v>0</v>
      </c>
      <c r="I33" s="6">
        <f t="shared" si="1"/>
        <v>0</v>
      </c>
      <c r="J33" s="6">
        <f t="shared" si="2"/>
        <v>0</v>
      </c>
      <c r="K33" s="6">
        <f t="shared" si="3"/>
        <v>0</v>
      </c>
      <c r="L33" s="6">
        <f t="shared" si="3"/>
        <v>0</v>
      </c>
      <c r="M33" s="35"/>
    </row>
    <row r="34" spans="1:13" x14ac:dyDescent="0.3">
      <c r="A34" s="25">
        <v>26</v>
      </c>
      <c r="B34" s="20" t="s">
        <v>42</v>
      </c>
      <c r="C34" s="20" t="s">
        <v>13</v>
      </c>
      <c r="D34" s="20" t="s">
        <v>14</v>
      </c>
      <c r="E34" s="41">
        <v>9326</v>
      </c>
      <c r="F34" s="5">
        <v>440</v>
      </c>
      <c r="G34" s="23"/>
      <c r="H34" s="6">
        <f t="shared" si="0"/>
        <v>0</v>
      </c>
      <c r="I34" s="6">
        <f t="shared" si="1"/>
        <v>0</v>
      </c>
      <c r="J34" s="6">
        <f t="shared" si="2"/>
        <v>0</v>
      </c>
      <c r="K34" s="6">
        <f t="shared" si="3"/>
        <v>0</v>
      </c>
      <c r="L34" s="6">
        <f t="shared" si="3"/>
        <v>0</v>
      </c>
      <c r="M34" s="35"/>
    </row>
    <row r="35" spans="1:13" x14ac:dyDescent="0.3">
      <c r="A35" s="25">
        <v>27</v>
      </c>
      <c r="B35" s="20" t="s">
        <v>43</v>
      </c>
      <c r="C35" s="20" t="s">
        <v>13</v>
      </c>
      <c r="D35" s="20" t="s">
        <v>14</v>
      </c>
      <c r="E35" s="41">
        <v>7981</v>
      </c>
      <c r="F35" s="5">
        <v>440</v>
      </c>
      <c r="G35" s="23"/>
      <c r="H35" s="6">
        <f t="shared" si="0"/>
        <v>0</v>
      </c>
      <c r="I35" s="6">
        <f t="shared" si="1"/>
        <v>0</v>
      </c>
      <c r="J35" s="6">
        <f t="shared" si="2"/>
        <v>0</v>
      </c>
      <c r="K35" s="6">
        <f t="shared" si="3"/>
        <v>0</v>
      </c>
      <c r="L35" s="6">
        <f t="shared" si="3"/>
        <v>0</v>
      </c>
      <c r="M35" s="35"/>
    </row>
    <row r="36" spans="1:13" x14ac:dyDescent="0.3">
      <c r="A36" s="25">
        <v>28</v>
      </c>
      <c r="B36" s="20" t="s">
        <v>44</v>
      </c>
      <c r="C36" s="20" t="s">
        <v>13</v>
      </c>
      <c r="D36" s="20" t="s">
        <v>14</v>
      </c>
      <c r="E36" s="41">
        <v>41</v>
      </c>
      <c r="F36" s="5">
        <v>120</v>
      </c>
      <c r="G36" s="23"/>
      <c r="H36" s="6">
        <f t="shared" si="0"/>
        <v>0</v>
      </c>
      <c r="I36" s="6">
        <f t="shared" si="1"/>
        <v>0</v>
      </c>
      <c r="J36" s="6">
        <f t="shared" si="2"/>
        <v>0</v>
      </c>
      <c r="K36" s="6">
        <f t="shared" si="3"/>
        <v>0</v>
      </c>
      <c r="L36" s="6">
        <f t="shared" si="3"/>
        <v>0</v>
      </c>
      <c r="M36" s="35"/>
    </row>
    <row r="37" spans="1:13" x14ac:dyDescent="0.3">
      <c r="A37" s="25">
        <v>29</v>
      </c>
      <c r="B37" s="20" t="s">
        <v>45</v>
      </c>
      <c r="C37" s="20" t="s">
        <v>13</v>
      </c>
      <c r="D37" s="20" t="s">
        <v>14</v>
      </c>
      <c r="E37" s="41">
        <v>82</v>
      </c>
      <c r="F37" s="5">
        <v>120</v>
      </c>
      <c r="G37" s="23"/>
      <c r="H37" s="6">
        <f t="shared" si="0"/>
        <v>0</v>
      </c>
      <c r="I37" s="6">
        <f t="shared" si="1"/>
        <v>0</v>
      </c>
      <c r="J37" s="6">
        <f t="shared" si="2"/>
        <v>0</v>
      </c>
      <c r="K37" s="6">
        <f t="shared" si="3"/>
        <v>0</v>
      </c>
      <c r="L37" s="6">
        <f t="shared" si="3"/>
        <v>0</v>
      </c>
      <c r="M37" s="35"/>
    </row>
    <row r="38" spans="1:13" x14ac:dyDescent="0.3">
      <c r="A38" s="25">
        <v>30</v>
      </c>
      <c r="B38" s="20" t="s">
        <v>46</v>
      </c>
      <c r="C38" s="20" t="s">
        <v>13</v>
      </c>
      <c r="D38" s="20" t="s">
        <v>14</v>
      </c>
      <c r="E38" s="41">
        <v>64</v>
      </c>
      <c r="F38" s="5">
        <v>250</v>
      </c>
      <c r="G38" s="23"/>
      <c r="H38" s="6">
        <f t="shared" si="0"/>
        <v>0</v>
      </c>
      <c r="I38" s="6">
        <f t="shared" si="1"/>
        <v>0</v>
      </c>
      <c r="J38" s="6">
        <f t="shared" si="2"/>
        <v>0</v>
      </c>
      <c r="K38" s="6">
        <f t="shared" si="3"/>
        <v>0</v>
      </c>
      <c r="L38" s="6">
        <f t="shared" si="3"/>
        <v>0</v>
      </c>
      <c r="M38" s="35"/>
    </row>
    <row r="39" spans="1:13" x14ac:dyDescent="0.3">
      <c r="A39" s="25">
        <v>31</v>
      </c>
      <c r="B39" s="20" t="s">
        <v>47</v>
      </c>
      <c r="C39" s="20" t="s">
        <v>13</v>
      </c>
      <c r="D39" s="20" t="s">
        <v>14</v>
      </c>
      <c r="E39" s="41">
        <v>200</v>
      </c>
      <c r="F39" s="5">
        <v>250</v>
      </c>
      <c r="G39" s="23"/>
      <c r="H39" s="6">
        <f t="shared" si="0"/>
        <v>0</v>
      </c>
      <c r="I39" s="6">
        <f t="shared" si="1"/>
        <v>0</v>
      </c>
      <c r="J39" s="6">
        <f t="shared" si="2"/>
        <v>0</v>
      </c>
      <c r="K39" s="6">
        <f t="shared" si="3"/>
        <v>0</v>
      </c>
      <c r="L39" s="6">
        <f t="shared" si="3"/>
        <v>0</v>
      </c>
      <c r="M39" s="35"/>
    </row>
    <row r="40" spans="1:13" x14ac:dyDescent="0.3">
      <c r="A40" s="25">
        <v>32</v>
      </c>
      <c r="B40" s="20" t="s">
        <v>48</v>
      </c>
      <c r="C40" s="20" t="s">
        <v>13</v>
      </c>
      <c r="D40" s="20" t="s">
        <v>14</v>
      </c>
      <c r="E40" s="41">
        <v>8258</v>
      </c>
      <c r="F40" s="5">
        <v>440</v>
      </c>
      <c r="G40" s="23"/>
      <c r="H40" s="6">
        <f t="shared" si="0"/>
        <v>0</v>
      </c>
      <c r="I40" s="6">
        <f t="shared" si="1"/>
        <v>0</v>
      </c>
      <c r="J40" s="6">
        <f t="shared" si="2"/>
        <v>0</v>
      </c>
      <c r="K40" s="6">
        <f t="shared" si="3"/>
        <v>0</v>
      </c>
      <c r="L40" s="6">
        <f t="shared" si="3"/>
        <v>0</v>
      </c>
      <c r="M40" s="35"/>
    </row>
    <row r="41" spans="1:13" x14ac:dyDescent="0.3">
      <c r="A41" s="25">
        <v>33</v>
      </c>
      <c r="B41" s="20" t="s">
        <v>49</v>
      </c>
      <c r="C41" s="20" t="s">
        <v>13</v>
      </c>
      <c r="D41" s="20" t="s">
        <v>14</v>
      </c>
      <c r="E41" s="41">
        <v>11763</v>
      </c>
      <c r="F41" s="5">
        <v>440</v>
      </c>
      <c r="G41" s="23"/>
      <c r="H41" s="6">
        <f t="shared" si="0"/>
        <v>0</v>
      </c>
      <c r="I41" s="6">
        <f t="shared" si="1"/>
        <v>0</v>
      </c>
      <c r="J41" s="6">
        <f t="shared" si="2"/>
        <v>0</v>
      </c>
      <c r="K41" s="6">
        <f t="shared" si="3"/>
        <v>0</v>
      </c>
      <c r="L41" s="6">
        <f t="shared" si="3"/>
        <v>0</v>
      </c>
      <c r="M41" s="35"/>
    </row>
    <row r="42" spans="1:13" x14ac:dyDescent="0.3">
      <c r="A42" s="25">
        <v>34</v>
      </c>
      <c r="B42" s="20" t="s">
        <v>50</v>
      </c>
      <c r="C42" s="20" t="s">
        <v>13</v>
      </c>
      <c r="D42" s="20" t="s">
        <v>14</v>
      </c>
      <c r="E42" s="41">
        <v>1088</v>
      </c>
      <c r="F42" s="5">
        <v>440</v>
      </c>
      <c r="G42" s="23"/>
      <c r="H42" s="6">
        <f t="shared" si="0"/>
        <v>0</v>
      </c>
      <c r="I42" s="6">
        <f t="shared" si="1"/>
        <v>0</v>
      </c>
      <c r="J42" s="6">
        <f t="shared" si="2"/>
        <v>0</v>
      </c>
      <c r="K42" s="6">
        <f t="shared" si="3"/>
        <v>0</v>
      </c>
      <c r="L42" s="6">
        <f t="shared" si="3"/>
        <v>0</v>
      </c>
      <c r="M42" s="35"/>
    </row>
    <row r="43" spans="1:13" x14ac:dyDescent="0.3">
      <c r="A43" s="25">
        <v>35</v>
      </c>
      <c r="B43" s="20" t="s">
        <v>51</v>
      </c>
      <c r="C43" s="20" t="s">
        <v>13</v>
      </c>
      <c r="D43" s="20" t="s">
        <v>14</v>
      </c>
      <c r="E43" s="41">
        <v>314</v>
      </c>
      <c r="F43" s="5">
        <v>440</v>
      </c>
      <c r="G43" s="23"/>
      <c r="H43" s="6">
        <f t="shared" si="0"/>
        <v>0</v>
      </c>
      <c r="I43" s="6">
        <f t="shared" si="1"/>
        <v>0</v>
      </c>
      <c r="J43" s="6">
        <f t="shared" si="2"/>
        <v>0</v>
      </c>
      <c r="K43" s="6">
        <f t="shared" si="3"/>
        <v>0</v>
      </c>
      <c r="L43" s="6">
        <f t="shared" si="3"/>
        <v>0</v>
      </c>
      <c r="M43" s="35"/>
    </row>
    <row r="44" spans="1:13" x14ac:dyDescent="0.3">
      <c r="A44" s="25">
        <v>36</v>
      </c>
      <c r="B44" s="20" t="s">
        <v>52</v>
      </c>
      <c r="C44" s="20" t="s">
        <v>13</v>
      </c>
      <c r="D44" s="20" t="s">
        <v>53</v>
      </c>
      <c r="E44" s="41">
        <v>101</v>
      </c>
      <c r="F44" s="5">
        <v>250</v>
      </c>
      <c r="G44" s="23"/>
      <c r="H44" s="6">
        <f t="shared" si="0"/>
        <v>0</v>
      </c>
      <c r="I44" s="6">
        <f t="shared" si="1"/>
        <v>0</v>
      </c>
      <c r="J44" s="6">
        <f t="shared" si="2"/>
        <v>0</v>
      </c>
      <c r="K44" s="6">
        <f t="shared" si="3"/>
        <v>0</v>
      </c>
      <c r="L44" s="6">
        <f t="shared" si="3"/>
        <v>0</v>
      </c>
      <c r="M44" s="35"/>
    </row>
    <row r="45" spans="1:13" x14ac:dyDescent="0.3">
      <c r="A45" s="25">
        <v>37</v>
      </c>
      <c r="B45" s="20" t="s">
        <v>75</v>
      </c>
      <c r="C45" s="20" t="s">
        <v>13</v>
      </c>
      <c r="D45" s="20" t="s">
        <v>53</v>
      </c>
      <c r="E45" s="41">
        <v>3001</v>
      </c>
      <c r="F45" s="5">
        <v>440</v>
      </c>
      <c r="G45" s="23"/>
      <c r="H45" s="6">
        <f t="shared" si="0"/>
        <v>0</v>
      </c>
      <c r="I45" s="6">
        <f t="shared" si="1"/>
        <v>0</v>
      </c>
      <c r="J45" s="6">
        <f t="shared" si="2"/>
        <v>0</v>
      </c>
      <c r="K45" s="6">
        <f t="shared" si="3"/>
        <v>0</v>
      </c>
      <c r="L45" s="6">
        <f t="shared" si="3"/>
        <v>0</v>
      </c>
      <c r="M45" s="35"/>
    </row>
    <row r="46" spans="1:13" x14ac:dyDescent="0.3">
      <c r="A46" s="25">
        <v>38</v>
      </c>
      <c r="B46" s="20" t="s">
        <v>54</v>
      </c>
      <c r="C46" s="20" t="s">
        <v>13</v>
      </c>
      <c r="D46" s="20" t="s">
        <v>53</v>
      </c>
      <c r="E46" s="41">
        <v>329</v>
      </c>
      <c r="F46" s="5">
        <v>120</v>
      </c>
      <c r="G46" s="23"/>
      <c r="H46" s="6">
        <f t="shared" si="0"/>
        <v>0</v>
      </c>
      <c r="I46" s="6">
        <f t="shared" si="1"/>
        <v>0</v>
      </c>
      <c r="J46" s="6">
        <f t="shared" si="2"/>
        <v>0</v>
      </c>
      <c r="K46" s="6">
        <f t="shared" si="3"/>
        <v>0</v>
      </c>
      <c r="L46" s="6">
        <f t="shared" si="3"/>
        <v>0</v>
      </c>
      <c r="M46" s="35"/>
    </row>
    <row r="47" spans="1:13" x14ac:dyDescent="0.3">
      <c r="A47" s="25">
        <v>39</v>
      </c>
      <c r="B47" s="20" t="s">
        <v>55</v>
      </c>
      <c r="C47" s="20" t="s">
        <v>13</v>
      </c>
      <c r="D47" s="20" t="s">
        <v>53</v>
      </c>
      <c r="E47" s="41">
        <v>211</v>
      </c>
      <c r="F47" s="5">
        <v>250</v>
      </c>
      <c r="G47" s="23"/>
      <c r="H47" s="6">
        <f t="shared" si="0"/>
        <v>0</v>
      </c>
      <c r="I47" s="6">
        <f t="shared" si="1"/>
        <v>0</v>
      </c>
      <c r="J47" s="6">
        <f t="shared" si="2"/>
        <v>0</v>
      </c>
      <c r="K47" s="6">
        <f t="shared" si="3"/>
        <v>0</v>
      </c>
      <c r="L47" s="6">
        <f t="shared" si="3"/>
        <v>0</v>
      </c>
      <c r="M47" s="35"/>
    </row>
    <row r="48" spans="1:13" x14ac:dyDescent="0.3">
      <c r="A48" s="25">
        <v>40</v>
      </c>
      <c r="B48" s="20" t="s">
        <v>56</v>
      </c>
      <c r="C48" s="20" t="s">
        <v>13</v>
      </c>
      <c r="D48" s="20" t="s">
        <v>53</v>
      </c>
      <c r="E48" s="41">
        <v>524</v>
      </c>
      <c r="F48" s="5">
        <v>440</v>
      </c>
      <c r="G48" s="23"/>
      <c r="H48" s="6">
        <f t="shared" si="0"/>
        <v>0</v>
      </c>
      <c r="I48" s="6">
        <f t="shared" si="1"/>
        <v>0</v>
      </c>
      <c r="J48" s="6">
        <f t="shared" si="2"/>
        <v>0</v>
      </c>
      <c r="K48" s="6">
        <f t="shared" si="3"/>
        <v>0</v>
      </c>
      <c r="L48" s="6">
        <f t="shared" si="3"/>
        <v>0</v>
      </c>
      <c r="M48" s="35"/>
    </row>
    <row r="49" spans="1:13" x14ac:dyDescent="0.3">
      <c r="A49" s="25">
        <v>41</v>
      </c>
      <c r="B49" s="20" t="s">
        <v>57</v>
      </c>
      <c r="C49" s="20" t="s">
        <v>13</v>
      </c>
      <c r="D49" s="20" t="s">
        <v>53</v>
      </c>
      <c r="E49" s="41">
        <v>41</v>
      </c>
      <c r="F49" s="5">
        <v>60</v>
      </c>
      <c r="G49" s="23"/>
      <c r="H49" s="6">
        <f t="shared" si="0"/>
        <v>0</v>
      </c>
      <c r="I49" s="6">
        <f t="shared" si="1"/>
        <v>0</v>
      </c>
      <c r="J49" s="6">
        <f t="shared" si="2"/>
        <v>0</v>
      </c>
      <c r="K49" s="6">
        <f t="shared" si="3"/>
        <v>0</v>
      </c>
      <c r="L49" s="6">
        <f t="shared" si="3"/>
        <v>0</v>
      </c>
      <c r="M49" s="35"/>
    </row>
    <row r="50" spans="1:13" x14ac:dyDescent="0.3">
      <c r="A50" s="25">
        <v>42</v>
      </c>
      <c r="B50" s="20" t="s">
        <v>58</v>
      </c>
      <c r="C50" s="20" t="s">
        <v>13</v>
      </c>
      <c r="D50" s="20" t="s">
        <v>53</v>
      </c>
      <c r="E50" s="41">
        <v>1876</v>
      </c>
      <c r="F50" s="5">
        <v>440</v>
      </c>
      <c r="G50" s="23"/>
      <c r="H50" s="6">
        <f t="shared" si="0"/>
        <v>0</v>
      </c>
      <c r="I50" s="6">
        <f t="shared" si="1"/>
        <v>0</v>
      </c>
      <c r="J50" s="6">
        <f t="shared" si="2"/>
        <v>0</v>
      </c>
      <c r="K50" s="6">
        <f t="shared" si="3"/>
        <v>0</v>
      </c>
      <c r="L50" s="6">
        <f t="shared" si="3"/>
        <v>0</v>
      </c>
      <c r="M50" s="35"/>
    </row>
    <row r="51" spans="1:13" x14ac:dyDescent="0.3">
      <c r="A51" s="25">
        <v>43</v>
      </c>
      <c r="B51" s="20" t="s">
        <v>59</v>
      </c>
      <c r="C51" s="20" t="s">
        <v>13</v>
      </c>
      <c r="D51" s="20" t="s">
        <v>53</v>
      </c>
      <c r="E51" s="41">
        <v>4673</v>
      </c>
      <c r="F51" s="5">
        <v>440</v>
      </c>
      <c r="G51" s="23"/>
      <c r="H51" s="6">
        <f t="shared" si="0"/>
        <v>0</v>
      </c>
      <c r="I51" s="6">
        <f t="shared" si="1"/>
        <v>0</v>
      </c>
      <c r="J51" s="6">
        <f t="shared" si="2"/>
        <v>0</v>
      </c>
      <c r="K51" s="6">
        <f t="shared" si="3"/>
        <v>0</v>
      </c>
      <c r="L51" s="6">
        <f t="shared" si="3"/>
        <v>0</v>
      </c>
      <c r="M51" s="35"/>
    </row>
    <row r="52" spans="1:13" x14ac:dyDescent="0.3">
      <c r="A52" s="25">
        <v>44</v>
      </c>
      <c r="B52" s="20" t="s">
        <v>60</v>
      </c>
      <c r="C52" s="20" t="s">
        <v>13</v>
      </c>
      <c r="D52" s="20" t="s">
        <v>53</v>
      </c>
      <c r="E52" s="41">
        <v>427</v>
      </c>
      <c r="F52" s="5">
        <v>120</v>
      </c>
      <c r="G52" s="23"/>
      <c r="H52" s="6">
        <f t="shared" si="0"/>
        <v>0</v>
      </c>
      <c r="I52" s="6">
        <f t="shared" si="1"/>
        <v>0</v>
      </c>
      <c r="J52" s="6">
        <f t="shared" si="2"/>
        <v>0</v>
      </c>
      <c r="K52" s="6">
        <f t="shared" si="3"/>
        <v>0</v>
      </c>
      <c r="L52" s="6">
        <f t="shared" si="3"/>
        <v>0</v>
      </c>
      <c r="M52" s="35"/>
    </row>
    <row r="53" spans="1:13" x14ac:dyDescent="0.3">
      <c r="A53" s="25">
        <v>45</v>
      </c>
      <c r="B53" s="20" t="s">
        <v>61</v>
      </c>
      <c r="C53" s="20" t="s">
        <v>13</v>
      </c>
      <c r="D53" s="20" t="s">
        <v>53</v>
      </c>
      <c r="E53" s="41">
        <v>82</v>
      </c>
      <c r="F53" s="5">
        <v>120</v>
      </c>
      <c r="G53" s="23"/>
      <c r="H53" s="6">
        <f t="shared" si="0"/>
        <v>0</v>
      </c>
      <c r="I53" s="6">
        <f t="shared" si="1"/>
        <v>0</v>
      </c>
      <c r="J53" s="6">
        <f t="shared" si="2"/>
        <v>0</v>
      </c>
      <c r="K53" s="6">
        <f t="shared" si="3"/>
        <v>0</v>
      </c>
      <c r="L53" s="6">
        <f t="shared" si="3"/>
        <v>0</v>
      </c>
      <c r="M53" s="35"/>
    </row>
    <row r="54" spans="1:13" x14ac:dyDescent="0.3">
      <c r="A54" s="25">
        <v>46</v>
      </c>
      <c r="B54" s="20" t="s">
        <v>62</v>
      </c>
      <c r="C54" s="20" t="s">
        <v>13</v>
      </c>
      <c r="D54" s="20" t="s">
        <v>53</v>
      </c>
      <c r="E54" s="41">
        <v>283</v>
      </c>
      <c r="F54" s="5">
        <v>440</v>
      </c>
      <c r="G54" s="23"/>
      <c r="H54" s="6">
        <f t="shared" si="0"/>
        <v>0</v>
      </c>
      <c r="I54" s="6">
        <f t="shared" si="1"/>
        <v>0</v>
      </c>
      <c r="J54" s="6">
        <f t="shared" si="2"/>
        <v>0</v>
      </c>
      <c r="K54" s="6">
        <f t="shared" si="3"/>
        <v>0</v>
      </c>
      <c r="L54" s="6">
        <f t="shared" si="3"/>
        <v>0</v>
      </c>
      <c r="M54" s="35"/>
    </row>
    <row r="55" spans="1:13" x14ac:dyDescent="0.3">
      <c r="A55" s="25">
        <v>47</v>
      </c>
      <c r="B55" s="20" t="s">
        <v>63</v>
      </c>
      <c r="C55" s="20" t="s">
        <v>13</v>
      </c>
      <c r="D55" s="20" t="s">
        <v>53</v>
      </c>
      <c r="E55" s="41">
        <v>77</v>
      </c>
      <c r="F55" s="5">
        <v>120</v>
      </c>
      <c r="G55" s="23"/>
      <c r="H55" s="6">
        <f t="shared" si="0"/>
        <v>0</v>
      </c>
      <c r="I55" s="6">
        <f t="shared" si="1"/>
        <v>0</v>
      </c>
      <c r="J55" s="6">
        <f t="shared" si="2"/>
        <v>0</v>
      </c>
      <c r="K55" s="6">
        <f t="shared" si="3"/>
        <v>0</v>
      </c>
      <c r="L55" s="6">
        <f t="shared" si="3"/>
        <v>0</v>
      </c>
      <c r="M55" s="35"/>
    </row>
    <row r="56" spans="1:13" x14ac:dyDescent="0.3">
      <c r="A56" s="25">
        <v>48</v>
      </c>
      <c r="B56" s="20" t="s">
        <v>64</v>
      </c>
      <c r="C56" s="20" t="s">
        <v>13</v>
      </c>
      <c r="D56" s="20" t="s">
        <v>53</v>
      </c>
      <c r="E56" s="41">
        <v>500</v>
      </c>
      <c r="F56" s="5">
        <v>440</v>
      </c>
      <c r="G56" s="23"/>
      <c r="H56" s="6">
        <f t="shared" si="0"/>
        <v>0</v>
      </c>
      <c r="I56" s="6">
        <f t="shared" si="1"/>
        <v>0</v>
      </c>
      <c r="J56" s="6">
        <f t="shared" si="2"/>
        <v>0</v>
      </c>
      <c r="K56" s="6">
        <f t="shared" si="3"/>
        <v>0</v>
      </c>
      <c r="L56" s="6">
        <f t="shared" si="3"/>
        <v>0</v>
      </c>
      <c r="M56" s="35"/>
    </row>
    <row r="57" spans="1:13" x14ac:dyDescent="0.3">
      <c r="A57" s="25">
        <v>49</v>
      </c>
      <c r="B57" s="20" t="s">
        <v>65</v>
      </c>
      <c r="C57" s="20" t="s">
        <v>35</v>
      </c>
      <c r="D57" s="20" t="s">
        <v>53</v>
      </c>
      <c r="E57" s="41">
        <v>2000</v>
      </c>
      <c r="F57" s="5">
        <v>440</v>
      </c>
      <c r="G57" s="23"/>
      <c r="H57" s="6">
        <f t="shared" si="0"/>
        <v>0</v>
      </c>
      <c r="I57" s="6">
        <f t="shared" si="1"/>
        <v>0</v>
      </c>
      <c r="J57" s="6">
        <f t="shared" si="2"/>
        <v>0</v>
      </c>
      <c r="K57" s="6">
        <f t="shared" si="3"/>
        <v>0</v>
      </c>
      <c r="L57" s="6">
        <f t="shared" si="3"/>
        <v>0</v>
      </c>
      <c r="M57" s="35"/>
    </row>
    <row r="58" spans="1:13" x14ac:dyDescent="0.3">
      <c r="A58" s="25"/>
      <c r="B58" s="20"/>
      <c r="C58" s="20"/>
      <c r="D58" s="20"/>
      <c r="E58" s="41"/>
      <c r="F58" s="5"/>
      <c r="G58" s="53"/>
      <c r="H58" s="6"/>
      <c r="I58" s="42"/>
      <c r="J58" s="42"/>
      <c r="K58" s="42"/>
      <c r="L58" s="42"/>
      <c r="M58" s="35"/>
    </row>
    <row r="59" spans="1:13" x14ac:dyDescent="0.3">
      <c r="A59" s="25"/>
      <c r="B59" s="20"/>
      <c r="C59" s="20"/>
      <c r="D59" s="20"/>
      <c r="E59" s="41"/>
      <c r="F59" s="5"/>
      <c r="G59" s="53"/>
      <c r="H59" s="6"/>
      <c r="I59" s="6"/>
      <c r="J59" s="6"/>
      <c r="K59" s="6"/>
      <c r="L59" s="6"/>
      <c r="M59" s="35"/>
    </row>
    <row r="60" spans="1:13" x14ac:dyDescent="0.3">
      <c r="A60" s="25"/>
      <c r="B60" s="20"/>
      <c r="C60" s="20"/>
      <c r="D60" s="20"/>
      <c r="E60" s="41"/>
      <c r="F60" s="5"/>
      <c r="G60" s="53"/>
      <c r="H60" s="6"/>
      <c r="I60" s="6"/>
      <c r="J60" s="6"/>
      <c r="K60" s="6"/>
      <c r="L60" s="6"/>
      <c r="M60" s="35"/>
    </row>
    <row r="61" spans="1:13" x14ac:dyDescent="0.3">
      <c r="A61" s="25"/>
      <c r="B61" s="3"/>
      <c r="C61" s="3"/>
      <c r="D61" s="3"/>
      <c r="E61" s="4"/>
      <c r="F61" s="5"/>
      <c r="G61" s="53"/>
      <c r="H61" s="6"/>
      <c r="I61" s="7"/>
      <c r="J61" s="7"/>
      <c r="K61" s="7"/>
      <c r="L61" s="7"/>
      <c r="M61" s="17"/>
    </row>
    <row r="62" spans="1:13" x14ac:dyDescent="0.3">
      <c r="A62" s="25"/>
      <c r="B62" s="3"/>
      <c r="C62" s="3"/>
      <c r="D62" s="3"/>
      <c r="E62" s="4"/>
      <c r="F62" s="5"/>
      <c r="G62" s="53"/>
      <c r="H62" s="6"/>
      <c r="I62" s="7"/>
      <c r="J62" s="7"/>
      <c r="K62" s="7"/>
      <c r="L62" s="7"/>
      <c r="M62" s="17"/>
    </row>
    <row r="63" spans="1:13" x14ac:dyDescent="0.3">
      <c r="A63" s="25"/>
      <c r="B63" s="3"/>
      <c r="C63" s="3"/>
      <c r="D63" s="3"/>
      <c r="E63" s="4"/>
      <c r="F63" s="5"/>
      <c r="G63" s="53"/>
      <c r="H63" s="6"/>
      <c r="I63" s="7"/>
      <c r="J63" s="7"/>
      <c r="K63" s="7"/>
      <c r="L63" s="7"/>
      <c r="M63" s="17"/>
    </row>
    <row r="64" spans="1:13" x14ac:dyDescent="0.3">
      <c r="A64" s="25"/>
      <c r="B64" s="3"/>
      <c r="C64" s="3"/>
      <c r="D64" s="3"/>
      <c r="E64" s="4"/>
      <c r="F64" s="5"/>
      <c r="G64" s="53"/>
      <c r="H64" s="6"/>
      <c r="I64" s="7"/>
      <c r="J64" s="7"/>
      <c r="K64" s="7"/>
      <c r="L64" s="7"/>
      <c r="M64" s="17"/>
    </row>
    <row r="65" spans="1:13" x14ac:dyDescent="0.3">
      <c r="A65" s="25"/>
      <c r="B65" s="3"/>
      <c r="C65" s="3"/>
      <c r="D65" s="3"/>
      <c r="E65" s="4"/>
      <c r="F65" s="5"/>
      <c r="G65" s="53"/>
      <c r="H65" s="6"/>
      <c r="I65" s="7"/>
      <c r="J65" s="7"/>
      <c r="K65" s="7"/>
      <c r="L65" s="7"/>
      <c r="M65" s="17"/>
    </row>
    <row r="66" spans="1:13" x14ac:dyDescent="0.3">
      <c r="A66" s="25"/>
      <c r="B66" s="3"/>
      <c r="C66" s="3"/>
      <c r="D66" s="3"/>
      <c r="E66" s="4"/>
      <c r="F66" s="5"/>
      <c r="G66" s="53"/>
      <c r="H66" s="6"/>
      <c r="I66" s="7"/>
      <c r="J66" s="7"/>
      <c r="K66" s="7"/>
      <c r="L66" s="7"/>
      <c r="M66" s="17"/>
    </row>
    <row r="67" spans="1:13" x14ac:dyDescent="0.3">
      <c r="A67" s="25"/>
      <c r="B67" s="3"/>
      <c r="C67" s="3"/>
      <c r="D67" s="3"/>
      <c r="E67" s="4"/>
      <c r="F67" s="5"/>
      <c r="G67" s="53"/>
      <c r="H67" s="6"/>
      <c r="I67" s="7"/>
      <c r="J67" s="7"/>
      <c r="K67" s="7"/>
      <c r="L67" s="7"/>
      <c r="M67" s="17"/>
    </row>
    <row r="68" spans="1:13" x14ac:dyDescent="0.3">
      <c r="A68" s="25"/>
      <c r="B68" s="3"/>
      <c r="C68" s="3"/>
      <c r="D68" s="3"/>
      <c r="E68" s="4"/>
      <c r="F68" s="5"/>
      <c r="G68" s="53"/>
      <c r="H68" s="6"/>
      <c r="I68" s="7"/>
      <c r="J68" s="7"/>
      <c r="K68" s="7"/>
      <c r="L68" s="7"/>
      <c r="M68" s="17"/>
    </row>
    <row r="69" spans="1:13" x14ac:dyDescent="0.3">
      <c r="A69" s="25"/>
      <c r="B69" s="3"/>
      <c r="C69" s="3"/>
      <c r="D69" s="3"/>
      <c r="E69" s="4"/>
      <c r="F69" s="5"/>
      <c r="G69" s="53"/>
      <c r="H69" s="6"/>
      <c r="I69" s="7"/>
      <c r="J69" s="7"/>
      <c r="K69" s="7"/>
      <c r="L69" s="7"/>
      <c r="M69" s="17"/>
    </row>
    <row r="70" spans="1:13" x14ac:dyDescent="0.3">
      <c r="A70" s="25"/>
      <c r="B70" s="3"/>
      <c r="C70" s="3"/>
      <c r="D70" s="3"/>
      <c r="E70" s="4"/>
      <c r="F70" s="5"/>
      <c r="G70" s="53"/>
      <c r="H70" s="6"/>
      <c r="I70" s="7"/>
      <c r="J70" s="7"/>
      <c r="K70" s="7"/>
      <c r="L70" s="7"/>
      <c r="M70" s="17"/>
    </row>
    <row r="71" spans="1:13" x14ac:dyDescent="0.3">
      <c r="A71" s="25"/>
      <c r="B71" s="3"/>
      <c r="C71" s="3"/>
      <c r="D71" s="3"/>
      <c r="E71" s="4"/>
      <c r="F71" s="5"/>
      <c r="G71" s="53"/>
      <c r="H71" s="6"/>
      <c r="I71" s="7"/>
      <c r="J71" s="7"/>
      <c r="K71" s="7"/>
      <c r="L71" s="7"/>
      <c r="M71" s="17"/>
    </row>
    <row r="72" spans="1:13" x14ac:dyDescent="0.3">
      <c r="A72" s="25"/>
      <c r="B72" s="3"/>
      <c r="C72" s="3"/>
      <c r="D72" s="3"/>
      <c r="E72" s="4"/>
      <c r="F72" s="5"/>
      <c r="G72" s="53"/>
      <c r="H72" s="6"/>
      <c r="I72" s="7"/>
      <c r="J72" s="7"/>
      <c r="K72" s="7"/>
      <c r="L72" s="7"/>
      <c r="M72" s="17"/>
    </row>
    <row r="73" spans="1:13" x14ac:dyDescent="0.3">
      <c r="A73" s="25"/>
      <c r="B73" s="3"/>
      <c r="C73" s="3"/>
      <c r="D73" s="3"/>
      <c r="E73" s="4"/>
      <c r="F73" s="5"/>
      <c r="G73" s="53"/>
      <c r="H73" s="6"/>
      <c r="I73" s="7"/>
      <c r="J73" s="7"/>
      <c r="K73" s="7"/>
      <c r="L73" s="7"/>
      <c r="M73" s="17"/>
    </row>
    <row r="74" spans="1:13" x14ac:dyDescent="0.3">
      <c r="A74" s="25"/>
      <c r="B74" s="3"/>
      <c r="C74" s="3"/>
      <c r="D74" s="3"/>
      <c r="E74" s="4"/>
      <c r="F74" s="5"/>
      <c r="G74" s="53"/>
      <c r="H74" s="6"/>
      <c r="I74" s="7"/>
      <c r="J74" s="7"/>
      <c r="K74" s="7"/>
      <c r="L74" s="7"/>
      <c r="M74" s="17"/>
    </row>
    <row r="75" spans="1:13" x14ac:dyDescent="0.3">
      <c r="A75" s="25"/>
      <c r="B75" s="3"/>
      <c r="C75" s="3"/>
      <c r="D75" s="3"/>
      <c r="E75" s="4"/>
      <c r="F75" s="5"/>
      <c r="G75" s="53"/>
      <c r="H75" s="6"/>
      <c r="I75" s="7"/>
      <c r="J75" s="7"/>
      <c r="K75" s="7"/>
      <c r="L75" s="7"/>
      <c r="M75" s="17"/>
    </row>
    <row r="76" spans="1:13" x14ac:dyDescent="0.3">
      <c r="A76" s="25"/>
      <c r="B76" s="3"/>
      <c r="C76" s="3"/>
      <c r="D76" s="3"/>
      <c r="E76" s="4"/>
      <c r="F76" s="5"/>
      <c r="G76" s="53"/>
      <c r="H76" s="6"/>
      <c r="I76" s="7"/>
      <c r="J76" s="7"/>
      <c r="K76" s="7"/>
      <c r="L76" s="7"/>
      <c r="M76" s="17"/>
    </row>
    <row r="77" spans="1:13" x14ac:dyDescent="0.3">
      <c r="A77" s="25"/>
      <c r="B77" s="3"/>
      <c r="C77" s="3"/>
      <c r="D77" s="3"/>
      <c r="E77" s="4"/>
      <c r="F77" s="5"/>
      <c r="G77" s="53"/>
      <c r="H77" s="6"/>
      <c r="I77" s="7"/>
      <c r="J77" s="7"/>
      <c r="K77" s="7"/>
      <c r="L77" s="7"/>
      <c r="M77" s="17"/>
    </row>
    <row r="78" spans="1:13" x14ac:dyDescent="0.3">
      <c r="A78" s="25"/>
      <c r="B78" s="3"/>
      <c r="C78" s="3"/>
      <c r="D78" s="3"/>
      <c r="E78" s="4"/>
      <c r="F78" s="5"/>
      <c r="G78" s="53"/>
      <c r="H78" s="6"/>
      <c r="I78" s="7"/>
      <c r="J78" s="7"/>
      <c r="K78" s="7"/>
      <c r="L78" s="7"/>
      <c r="M78" s="17"/>
    </row>
    <row r="79" spans="1:13" x14ac:dyDescent="0.3">
      <c r="A79" s="25"/>
      <c r="B79" s="3"/>
      <c r="C79" s="3"/>
      <c r="D79" s="3"/>
      <c r="E79" s="4"/>
      <c r="F79" s="5"/>
      <c r="G79" s="53"/>
      <c r="H79" s="6"/>
      <c r="I79" s="7"/>
      <c r="J79" s="7"/>
      <c r="K79" s="7"/>
      <c r="L79" s="7"/>
      <c r="M79" s="17"/>
    </row>
    <row r="80" spans="1:13" x14ac:dyDescent="0.3">
      <c r="A80" s="25"/>
      <c r="B80" s="3"/>
      <c r="C80" s="3"/>
      <c r="D80" s="3"/>
      <c r="E80" s="4"/>
      <c r="F80" s="5"/>
      <c r="G80" s="53"/>
      <c r="H80" s="6"/>
      <c r="I80" s="7"/>
      <c r="J80" s="7"/>
      <c r="K80" s="7"/>
      <c r="L80" s="7"/>
      <c r="M80" s="17"/>
    </row>
    <row r="81" spans="1:13" x14ac:dyDescent="0.3">
      <c r="A81" s="25"/>
      <c r="B81" s="3"/>
      <c r="C81" s="3"/>
      <c r="D81" s="3"/>
      <c r="E81" s="4"/>
      <c r="F81" s="5"/>
      <c r="G81" s="53"/>
      <c r="H81" s="6"/>
      <c r="I81" s="7"/>
      <c r="J81" s="7"/>
      <c r="K81" s="7"/>
      <c r="L81" s="7"/>
      <c r="M81" s="17"/>
    </row>
    <row r="82" spans="1:13" x14ac:dyDescent="0.3">
      <c r="A82" s="25"/>
      <c r="B82" s="3"/>
      <c r="C82" s="3"/>
      <c r="D82" s="3"/>
      <c r="E82" s="4"/>
      <c r="F82" s="5"/>
      <c r="G82" s="53"/>
      <c r="H82" s="6"/>
      <c r="I82" s="7"/>
      <c r="J82" s="7"/>
      <c r="K82" s="7"/>
      <c r="L82" s="7"/>
      <c r="M82" s="17"/>
    </row>
    <row r="83" spans="1:13" x14ac:dyDescent="0.3">
      <c r="A83" s="25"/>
      <c r="B83" s="3"/>
      <c r="C83" s="3"/>
      <c r="D83" s="3"/>
      <c r="E83" s="4"/>
      <c r="F83" s="5"/>
      <c r="G83" s="53"/>
      <c r="H83" s="6"/>
      <c r="I83" s="7"/>
      <c r="J83" s="7"/>
      <c r="K83" s="7"/>
      <c r="L83" s="7"/>
      <c r="M83" s="17"/>
    </row>
    <row r="84" spans="1:13" x14ac:dyDescent="0.3">
      <c r="A84" s="25"/>
      <c r="B84" s="3"/>
      <c r="C84" s="3"/>
      <c r="D84" s="3"/>
      <c r="E84" s="4"/>
      <c r="F84" s="5"/>
      <c r="G84" s="53"/>
      <c r="H84" s="6"/>
      <c r="I84" s="7"/>
      <c r="J84" s="7"/>
      <c r="K84" s="7"/>
      <c r="L84" s="7"/>
      <c r="M84" s="17"/>
    </row>
    <row r="85" spans="1:13" x14ac:dyDescent="0.3">
      <c r="A85" s="25"/>
      <c r="B85" s="3"/>
      <c r="C85" s="3"/>
      <c r="D85" s="3"/>
      <c r="E85" s="4"/>
      <c r="F85" s="5"/>
      <c r="G85" s="53"/>
      <c r="H85" s="6"/>
      <c r="I85" s="7"/>
      <c r="J85" s="7"/>
      <c r="K85" s="7"/>
      <c r="L85" s="7"/>
      <c r="M85" s="17"/>
    </row>
    <row r="86" spans="1:13" x14ac:dyDescent="0.3">
      <c r="A86" s="25"/>
      <c r="B86" s="3"/>
      <c r="C86" s="3"/>
      <c r="D86" s="3"/>
      <c r="E86" s="4"/>
      <c r="F86" s="5"/>
      <c r="G86" s="53"/>
      <c r="H86" s="6"/>
      <c r="I86" s="7"/>
      <c r="J86" s="7"/>
      <c r="K86" s="7"/>
      <c r="L86" s="7"/>
      <c r="M86" s="17"/>
    </row>
    <row r="87" spans="1:13" x14ac:dyDescent="0.3">
      <c r="A87" s="25"/>
      <c r="B87" s="3"/>
      <c r="C87" s="3"/>
      <c r="D87" s="3"/>
      <c r="E87" s="4"/>
      <c r="F87" s="5"/>
      <c r="G87" s="53"/>
      <c r="H87" s="6"/>
      <c r="I87" s="7"/>
      <c r="J87" s="7"/>
      <c r="K87" s="7"/>
      <c r="L87" s="7"/>
      <c r="M87" s="17"/>
    </row>
    <row r="88" spans="1:13" x14ac:dyDescent="0.3">
      <c r="A88" s="25"/>
      <c r="B88" s="3"/>
      <c r="C88" s="3"/>
      <c r="D88" s="3"/>
      <c r="E88" s="4"/>
      <c r="F88" s="5"/>
      <c r="G88" s="53"/>
      <c r="H88" s="6"/>
      <c r="I88" s="7"/>
      <c r="J88" s="7"/>
      <c r="K88" s="7"/>
      <c r="L88" s="7"/>
      <c r="M88" s="17"/>
    </row>
    <row r="89" spans="1:13" x14ac:dyDescent="0.3">
      <c r="A89" s="25"/>
      <c r="B89" s="3"/>
      <c r="C89" s="3"/>
      <c r="D89" s="3"/>
      <c r="E89" s="4"/>
      <c r="F89" s="5"/>
      <c r="G89" s="53"/>
      <c r="H89" s="6"/>
      <c r="I89" s="7"/>
      <c r="J89" s="7"/>
      <c r="K89" s="7"/>
      <c r="L89" s="7"/>
      <c r="M89" s="17"/>
    </row>
    <row r="90" spans="1:13" x14ac:dyDescent="0.3">
      <c r="A90" s="25"/>
      <c r="B90" s="3"/>
      <c r="C90" s="3"/>
      <c r="D90" s="3"/>
      <c r="E90" s="4"/>
      <c r="F90" s="5"/>
      <c r="G90" s="53"/>
      <c r="H90" s="6"/>
      <c r="I90" s="7"/>
      <c r="J90" s="7"/>
      <c r="K90" s="7"/>
      <c r="L90" s="7"/>
      <c r="M90" s="17"/>
    </row>
    <row r="91" spans="1:13" x14ac:dyDescent="0.3">
      <c r="A91" s="25"/>
      <c r="B91" s="3"/>
      <c r="C91" s="3"/>
      <c r="D91" s="3"/>
      <c r="E91" s="4"/>
      <c r="F91" s="5"/>
      <c r="G91" s="53"/>
      <c r="H91" s="6"/>
      <c r="I91" s="7"/>
      <c r="J91" s="7"/>
      <c r="K91" s="7"/>
      <c r="L91" s="7"/>
      <c r="M91" s="17"/>
    </row>
    <row r="92" spans="1:13" x14ac:dyDescent="0.3">
      <c r="A92" s="25"/>
      <c r="B92" s="3"/>
      <c r="C92" s="3"/>
      <c r="D92" s="3"/>
      <c r="E92" s="4"/>
      <c r="F92" s="5"/>
      <c r="G92" s="53"/>
      <c r="H92" s="6"/>
      <c r="I92" s="7"/>
      <c r="J92" s="7"/>
      <c r="K92" s="7"/>
      <c r="L92" s="7"/>
      <c r="M92" s="17"/>
    </row>
    <row r="93" spans="1:13" x14ac:dyDescent="0.3">
      <c r="A93" s="25"/>
      <c r="B93" s="3"/>
      <c r="C93" s="3"/>
      <c r="D93" s="3"/>
      <c r="E93" s="4"/>
      <c r="F93" s="5"/>
      <c r="G93" s="53"/>
      <c r="H93" s="6"/>
      <c r="I93" s="7"/>
      <c r="J93" s="7"/>
      <c r="K93" s="7"/>
      <c r="L93" s="7"/>
      <c r="M93" s="17"/>
    </row>
    <row r="94" spans="1:13" x14ac:dyDescent="0.3">
      <c r="A94" s="25"/>
      <c r="B94" s="3"/>
      <c r="C94" s="3"/>
      <c r="D94" s="3"/>
      <c r="E94" s="4"/>
      <c r="F94" s="5"/>
      <c r="G94" s="53"/>
      <c r="H94" s="6"/>
      <c r="I94" s="7"/>
      <c r="J94" s="7"/>
      <c r="K94" s="7"/>
      <c r="L94" s="7"/>
      <c r="M94" s="17"/>
    </row>
    <row r="95" spans="1:13" ht="15" thickBot="1" x14ac:dyDescent="0.35">
      <c r="A95" s="26"/>
      <c r="B95" s="27"/>
      <c r="C95" s="27"/>
      <c r="D95" s="27"/>
      <c r="E95" s="51"/>
      <c r="F95" s="52"/>
      <c r="G95" s="54"/>
      <c r="H95" s="36"/>
      <c r="I95" s="28"/>
      <c r="J95" s="28"/>
      <c r="K95" s="28"/>
      <c r="L95" s="28"/>
      <c r="M95" s="21"/>
    </row>
    <row r="96" spans="1:13" ht="15" customHeight="1" thickBot="1" x14ac:dyDescent="0.35">
      <c r="A96" s="8"/>
      <c r="E96" s="9"/>
      <c r="F96" s="10"/>
    </row>
    <row r="97" spans="1:13" s="13" customFormat="1" ht="18.600000000000001" thickBot="1" x14ac:dyDescent="0.35">
      <c r="A97" s="62" t="s">
        <v>66</v>
      </c>
      <c r="B97" s="63"/>
      <c r="C97" s="30"/>
      <c r="D97" s="30"/>
      <c r="E97" s="30"/>
      <c r="F97" s="30"/>
      <c r="G97" s="43"/>
      <c r="H97" s="43"/>
      <c r="I97" s="43">
        <f>SUM(I9:I95)</f>
        <v>0</v>
      </c>
      <c r="J97" s="43">
        <f t="shared" ref="J97:L97" si="4">SUM(J9:J95)</f>
        <v>0</v>
      </c>
      <c r="K97" s="64">
        <f t="shared" si="4"/>
        <v>0</v>
      </c>
      <c r="L97" s="43">
        <f t="shared" si="4"/>
        <v>0</v>
      </c>
      <c r="M97" s="31"/>
    </row>
    <row r="98" spans="1:13" s="13" customFormat="1" x14ac:dyDescent="0.3">
      <c r="A98" s="29"/>
      <c r="B98" s="29"/>
      <c r="G98" s="14"/>
      <c r="H98" s="14"/>
      <c r="I98" s="15"/>
      <c r="J98" s="15"/>
      <c r="K98" s="15"/>
      <c r="L98" s="15"/>
    </row>
    <row r="99" spans="1:13" s="13" customFormat="1" x14ac:dyDescent="0.3">
      <c r="A99" s="44" t="s">
        <v>73</v>
      </c>
      <c r="B99" s="19"/>
      <c r="C99" s="45"/>
      <c r="D99" s="45"/>
      <c r="E99" s="45"/>
      <c r="F99" s="45"/>
      <c r="G99" s="46"/>
      <c r="H99" s="46"/>
      <c r="I99" s="47"/>
      <c r="J99" s="47"/>
      <c r="K99" s="47"/>
      <c r="L99" s="47"/>
      <c r="M99" s="45"/>
    </row>
    <row r="100" spans="1:13" s="13" customFormat="1" x14ac:dyDescent="0.3">
      <c r="A100" s="60" t="s">
        <v>74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ht="15" thickBot="1" x14ac:dyDescent="0.35"/>
    <row r="102" spans="1:13" ht="39.9" customHeight="1" thickBot="1" x14ac:dyDescent="0.35">
      <c r="A102" s="56" t="s">
        <v>69</v>
      </c>
      <c r="B102" s="61"/>
      <c r="C102" s="57"/>
      <c r="E102" s="56" t="s">
        <v>70</v>
      </c>
      <c r="F102" s="61"/>
      <c r="G102" s="61"/>
      <c r="H102" s="57"/>
      <c r="I102" s="16"/>
      <c r="J102" s="56" t="s">
        <v>71</v>
      </c>
      <c r="K102" s="61"/>
      <c r="L102" s="61"/>
      <c r="M102" s="57"/>
    </row>
  </sheetData>
  <mergeCells count="8">
    <mergeCell ref="A2:M2"/>
    <mergeCell ref="A4:M4"/>
    <mergeCell ref="A6:B6"/>
    <mergeCell ref="A100:M100"/>
    <mergeCell ref="A102:C102"/>
    <mergeCell ref="E102:H102"/>
    <mergeCell ref="J102:M102"/>
    <mergeCell ref="A97:B97"/>
  </mergeCells>
  <pageMargins left="0.7" right="0.7" top="0.78740157499999996" bottom="0.78740157499999996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6" ma:contentTypeDescription="Vytvoří nový dokument" ma:contentTypeScope="" ma:versionID="6f3e0838d53eebf7af8a6395e097ba50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5e774d72bf1d22906084bc301f6b3ee0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0c3856-81f3-4c0a-9d8e-15ff678e824b}" ma:internalName="TaxCatchAll" ma:showField="CatchAllData" ma:web="2ef1be13-b41c-4751-ac75-93e14a74d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f1be13-b41c-4751-ac75-93e14a74dfac" xsi:nil="true"/>
    <lcf76f155ced4ddcb4097134ff3c332f xmlns="f4fc66d1-0bd6-4002-8ae3-bd3679ea79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4CCD39-711B-4575-BC04-B98CA40DF344}"/>
</file>

<file path=customXml/itemProps2.xml><?xml version="1.0" encoding="utf-8"?>
<ds:datastoreItem xmlns:ds="http://schemas.openxmlformats.org/officeDocument/2006/customXml" ds:itemID="{B03E9FFD-769B-4089-822C-85C4AFF1F0E6}"/>
</file>

<file path=customXml/itemProps3.xml><?xml version="1.0" encoding="utf-8"?>
<ds:datastoreItem xmlns:ds="http://schemas.openxmlformats.org/officeDocument/2006/customXml" ds:itemID="{4B635DB2-C608-43A4-87DA-FFCECB902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Tabulka-cena za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Viktor Tůma</dc:creator>
  <cp:lastModifiedBy>Mgr. Darja Kosmáková | VIA Consult a.s.</cp:lastModifiedBy>
  <cp:lastPrinted>2022-03-18T12:12:20Z</cp:lastPrinted>
  <dcterms:created xsi:type="dcterms:W3CDTF">2022-03-07T08:57:31Z</dcterms:created>
  <dcterms:modified xsi:type="dcterms:W3CDTF">2022-03-28T11:54:28Z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